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8995" windowHeight="15795"/>
  </bookViews>
  <sheets>
    <sheet name="Soupis prací" sheetId="12" r:id="rId1"/>
  </sheets>
  <definedNames>
    <definedName name="_xlnm.Print_Area" localSheetId="0">'Soupis prací'!$A$1:$H$47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7" i="12" l="1"/>
  <c r="H32" i="12" l="1"/>
  <c r="H31" i="12"/>
  <c r="H34" i="12" l="1"/>
  <c r="H21" i="12"/>
  <c r="H19" i="12"/>
  <c r="H15" i="12"/>
  <c r="H12" i="12"/>
  <c r="H9" i="12"/>
  <c r="H23" i="12" l="1"/>
  <c r="H30" i="12"/>
  <c r="H27" i="12" l="1"/>
  <c r="H35" i="12" l="1"/>
  <c r="H41" i="12" l="1"/>
  <c r="H44" i="12" s="1"/>
  <c r="H45" i="12" s="1"/>
  <c r="H46" i="12" s="1"/>
</calcChain>
</file>

<file path=xl/sharedStrings.xml><?xml version="1.0" encoding="utf-8"?>
<sst xmlns="http://schemas.openxmlformats.org/spreadsheetml/2006/main" count="65" uniqueCount="53">
  <si>
    <t>Položka</t>
  </si>
  <si>
    <t>m</t>
  </si>
  <si>
    <t>MJ</t>
  </si>
  <si>
    <t>Cena / MJ</t>
  </si>
  <si>
    <t>ks</t>
  </si>
  <si>
    <t>Četnost</t>
  </si>
  <si>
    <t>---</t>
  </si>
  <si>
    <t>Cena (bez DPH)</t>
  </si>
  <si>
    <t>Počet MJ</t>
  </si>
  <si>
    <t>Vizuální prohlídka</t>
  </si>
  <si>
    <t>Stanovení únosnosti a zbytkové životnosti konstrukce</t>
  </si>
  <si>
    <t>Zjištění skladby konstrukce vozovky</t>
  </si>
  <si>
    <t xml:space="preserve">Georadarové měření konstrukce vozovky </t>
  </si>
  <si>
    <t>Laboratorní zkoušky ze vzorků odebraných z kopaných nebo vrtaných sond</t>
  </si>
  <si>
    <t>Laboratorní rozbor zeminy podloží dle ČSN 736133 (zrnitost, zatřídění zemin, vlhkost)</t>
  </si>
  <si>
    <t>Laboratorní zkoušky ze vzorků odebraných z provedených vývrtů</t>
  </si>
  <si>
    <t>Stanovení spojení vrstev podle Leutnera</t>
  </si>
  <si>
    <t>06.III</t>
  </si>
  <si>
    <t>kpl.</t>
  </si>
  <si>
    <t>po 25 m</t>
  </si>
  <si>
    <t>průběžně</t>
  </si>
  <si>
    <t>Celková cena za diagnostický průzkum (bez DPH)</t>
  </si>
  <si>
    <t>Kopané nebo vrtané sondy včetně utěsnění otvorů</t>
  </si>
  <si>
    <t>Určení celkové skladby vozovky do min. hloubky 1,0 m, popis a fotodokumentace provedené sondy včetně odběru vzorků pro další laboratorní zkoušky</t>
  </si>
  <si>
    <t>Přesné zjištění tloušťky asfaltového souvrství a stmelené podkladní vrstvy, popis vývrtu včetně fotodokumentace a  odběru vzorků pro další laboratorní zkoušky</t>
  </si>
  <si>
    <t>ETAPA 1</t>
  </si>
  <si>
    <t>ETAPA 2</t>
  </si>
  <si>
    <t>3*</t>
  </si>
  <si>
    <t>Vizuální prohlídka bude provedena jako digitální obrazový záznam vyskytujících se poruch dle TP 82 na povrchu vozovky a v jejím nejbližším okolí. Výstup obsahuje zjištění typu obrusné vrstvy, záznam poruch, tj. inventarizaci druhu a plošného, resp. délkového rozsahu poruch (uvede se katalogové číslo poruchy), vymezení homogenních úseků podle typu krytu nebo typu a rozsahu poruch a další důležité informace (stav krajnic, odvodnění, apod.).</t>
  </si>
  <si>
    <t>Mezisoučet - Etapa 1</t>
  </si>
  <si>
    <t>Mezisoučet - Etapa 2</t>
  </si>
  <si>
    <t>Akce:</t>
  </si>
  <si>
    <t>Měření bude provedeno v souladu s TP 233 pro  kontinuální stanovení tlouštěk stmelených vrstev vozovky ve volné trase a na mostech v min. počtu 2 měření (pásů) na 1 jízdní pás</t>
  </si>
  <si>
    <t>Měření bude provedeno v souladu s TP 87 v kroku 25m, následně budou stanoveny moduly jednotlivých vrstev, zbytková životnost bude stanovena vzhledem k dopravnímu zatížení vozovky</t>
  </si>
  <si>
    <t>Jádrové vývrty o průměru 150 mm nebo 100 mm včetně utěsnění otvorů</t>
  </si>
  <si>
    <t>Laboratorní rozbor asfaltových vrstev</t>
  </si>
  <si>
    <r>
      <t xml:space="preserve">Definování vlastností materiálů jednotlivých stávajících konstrukčních vrstev, stanovení příčin poruch a variantní návrh způsobu a technologie opravy
</t>
    </r>
    <r>
      <rPr>
        <sz val="11"/>
        <rFont val="Calibri"/>
        <family val="2"/>
        <charset val="238"/>
        <scheme val="minor"/>
      </rPr>
      <t>Součástí zprávy bude agregovaný rozpočet, vzorový příčný řez a situace</t>
    </r>
  </si>
  <si>
    <t xml:space="preserve">DIO - organizace a koordinace
</t>
  </si>
  <si>
    <t>po 1000 m</t>
  </si>
  <si>
    <t>po 333 m</t>
  </si>
  <si>
    <t>2 rozbory / 1 km</t>
  </si>
  <si>
    <t>05.I</t>
  </si>
  <si>
    <t>06.II</t>
  </si>
  <si>
    <t>Indikativní zatřídění asfaltové směsi dle Vyhl.130/2019</t>
  </si>
  <si>
    <r>
      <t>po 5000 m</t>
    </r>
    <r>
      <rPr>
        <vertAlign val="superscript"/>
        <sz val="11"/>
        <rFont val="Calibri"/>
        <family val="2"/>
        <charset val="238"/>
        <scheme val="minor"/>
      </rPr>
      <t>2</t>
    </r>
  </si>
  <si>
    <t>1 rozbor / 1 km</t>
  </si>
  <si>
    <t xml:space="preserve">Činnost </t>
  </si>
  <si>
    <t>km</t>
  </si>
  <si>
    <t>Cena za diagnostický průzkum 1 km silnice</t>
  </si>
  <si>
    <t>DPH 21%</t>
  </si>
  <si>
    <t>Celková cena za diagnostický průzkum včetně DPH</t>
  </si>
  <si>
    <t>Diagnostika silnic - soupis prací a služeb</t>
  </si>
  <si>
    <t xml:space="preserve">Zajištění základního diagnostického průzkumu silnic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</si>
</sst>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 Kč&quot;_-;\-* #,##0.00&quot; Kč&quot;_-;_-* \-??&quot; Kč&quot;_-;_-@_-"/>
    <numFmt numFmtId="165" formatCode="_-* #,##0.00\ &quot;Kč&quot;_-;\-* #,##0.00\ &quot;Kč&quot;_-;_-* &quot;-&quot;\ &quot;Kč&quot;_-;_-@_-"/>
    <numFmt numFmtId="166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scheme val="minor"/>
    </font>
    <font>
      <vertAlign val="superscript"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8" fillId="0" borderId="0"/>
    <xf numFmtId="164" fontId="8" fillId="0" borderId="0" applyFill="0" applyBorder="0" applyAlignment="0" applyProtection="0"/>
    <xf numFmtId="0" fontId="9" fillId="3" borderId="0" applyNumberFormat="0" applyFont="0" applyFill="0" applyBorder="0" applyAlignment="0" applyProtection="0">
      <alignment horizontal="right" vertical="center"/>
    </xf>
  </cellStyleXfs>
  <cellXfs count="113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0" fillId="0" borderId="1" xfId="0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0" fillId="0" borderId="1" xfId="0" quotePrefix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Border="1"/>
    <xf numFmtId="0" fontId="6" fillId="0" borderId="0" xfId="0" applyFont="1" applyFill="1"/>
    <xf numFmtId="0" fontId="6" fillId="0" borderId="0" xfId="0" applyFont="1" applyBorder="1"/>
    <xf numFmtId="0" fontId="3" fillId="0" borderId="0" xfId="0" applyFont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/>
    <xf numFmtId="3" fontId="0" fillId="0" borderId="0" xfId="0" applyNumberFormat="1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0" fillId="0" borderId="0" xfId="0" applyNumberFormat="1" applyFill="1" applyAlignment="1">
      <alignment horizontal="center"/>
    </xf>
    <xf numFmtId="3" fontId="3" fillId="0" borderId="0" xfId="0" applyNumberFormat="1" applyFont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3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3" fontId="10" fillId="0" borderId="0" xfId="0" applyNumberFormat="1" applyFont="1" applyAlignment="1">
      <alignment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3" fontId="13" fillId="0" borderId="0" xfId="0" applyNumberFormat="1" applyFont="1" applyFill="1" applyAlignment="1">
      <alignment horizontal="center"/>
    </xf>
    <xf numFmtId="0" fontId="14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12" fillId="0" borderId="0" xfId="0" applyFont="1" applyAlignment="1">
      <alignment wrapText="1"/>
    </xf>
    <xf numFmtId="0" fontId="12" fillId="0" borderId="1" xfId="0" applyFont="1" applyFill="1" applyBorder="1"/>
    <xf numFmtId="0" fontId="13" fillId="0" borderId="1" xfId="0" applyFont="1" applyFill="1" applyBorder="1" applyAlignment="1">
      <alignment horizontal="center"/>
    </xf>
    <xf numFmtId="0" fontId="13" fillId="0" borderId="1" xfId="0" quotePrefix="1" applyFont="1" applyFill="1" applyBorder="1" applyAlignment="1">
      <alignment horizontal="center"/>
    </xf>
    <xf numFmtId="3" fontId="13" fillId="0" borderId="1" xfId="0" quotePrefix="1" applyNumberFormat="1" applyFont="1" applyFill="1" applyBorder="1" applyAlignment="1">
      <alignment horizontal="center"/>
    </xf>
    <xf numFmtId="3" fontId="1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0" fillId="0" borderId="0" xfId="0" applyFont="1"/>
    <xf numFmtId="0" fontId="13" fillId="0" borderId="0" xfId="0" applyFont="1" applyAlignment="1">
      <alignment horizontal="center" vertical="top" wrapText="1"/>
    </xf>
    <xf numFmtId="0" fontId="13" fillId="0" borderId="0" xfId="0" quotePrefix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2" fillId="0" borderId="1" xfId="0" applyFont="1" applyBorder="1"/>
    <xf numFmtId="0" fontId="12" fillId="0" borderId="1" xfId="0" quotePrefix="1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5" borderId="0" xfId="0" applyFont="1" applyFill="1" applyAlignment="1">
      <alignment horizontal="center"/>
    </xf>
    <xf numFmtId="0" fontId="12" fillId="5" borderId="0" xfId="0" applyFont="1" applyFill="1"/>
    <xf numFmtId="0" fontId="13" fillId="5" borderId="0" xfId="0" applyFont="1" applyFill="1" applyAlignment="1">
      <alignment horizontal="center"/>
    </xf>
    <xf numFmtId="0" fontId="13" fillId="5" borderId="0" xfId="0" applyFont="1" applyFill="1" applyAlignment="1">
      <alignment horizontal="center"/>
    </xf>
    <xf numFmtId="3" fontId="13" fillId="5" borderId="0" xfId="0" applyNumberFormat="1" applyFont="1" applyFill="1" applyAlignment="1">
      <alignment horizontal="center"/>
    </xf>
    <xf numFmtId="0" fontId="0" fillId="5" borderId="0" xfId="0" applyFill="1" applyAlignment="1">
      <alignment horizontal="center"/>
    </xf>
    <xf numFmtId="0" fontId="14" fillId="5" borderId="0" xfId="0" applyFont="1" applyFill="1" applyAlignment="1">
      <alignment wrapText="1"/>
    </xf>
    <xf numFmtId="16" fontId="0" fillId="5" borderId="0" xfId="0" applyNumberFormat="1" applyFill="1" applyAlignment="1">
      <alignment horizontal="center"/>
    </xf>
    <xf numFmtId="0" fontId="13" fillId="5" borderId="0" xfId="0" applyFont="1" applyFill="1"/>
    <xf numFmtId="0" fontId="13" fillId="5" borderId="0" xfId="0" applyFont="1" applyFill="1" applyAlignment="1">
      <alignment wrapText="1"/>
    </xf>
    <xf numFmtId="0" fontId="4" fillId="5" borderId="0" xfId="0" applyFont="1" applyFill="1" applyAlignment="1">
      <alignment horizontal="center" vertical="top"/>
    </xf>
    <xf numFmtId="0" fontId="12" fillId="5" borderId="0" xfId="0" applyFont="1" applyFill="1" applyAlignment="1">
      <alignment wrapText="1"/>
    </xf>
    <xf numFmtId="0" fontId="12" fillId="5" borderId="0" xfId="0" applyFont="1" applyFill="1" applyAlignment="1">
      <alignment vertical="top" wrapText="1"/>
    </xf>
    <xf numFmtId="0" fontId="4" fillId="0" borderId="0" xfId="0" applyFont="1" applyBorder="1" applyAlignment="1">
      <alignment horizontal="center"/>
    </xf>
    <xf numFmtId="16" fontId="1" fillId="5" borderId="0" xfId="0" applyNumberFormat="1" applyFont="1" applyFill="1" applyAlignment="1">
      <alignment horizontal="center" vertical="top"/>
    </xf>
    <xf numFmtId="16" fontId="2" fillId="5" borderId="0" xfId="0" applyNumberFormat="1" applyFont="1" applyFill="1" applyAlignment="1">
      <alignment horizontal="center" vertical="top"/>
    </xf>
    <xf numFmtId="3" fontId="3" fillId="0" borderId="0" xfId="0" applyNumberFormat="1" applyFont="1" applyFill="1" applyAlignment="1">
      <alignment horizontal="center" vertical="center"/>
    </xf>
    <xf numFmtId="3" fontId="13" fillId="5" borderId="0" xfId="0" applyNumberFormat="1" applyFont="1" applyFill="1" applyAlignment="1">
      <alignment horizontal="center" vertical="center"/>
    </xf>
    <xf numFmtId="4" fontId="13" fillId="2" borderId="2" xfId="0" applyNumberFormat="1" applyFont="1" applyFill="1" applyBorder="1" applyAlignment="1">
      <alignment horizontal="right" vertical="center"/>
    </xf>
    <xf numFmtId="4" fontId="13" fillId="5" borderId="0" xfId="0" applyNumberFormat="1" applyFont="1" applyFill="1" applyAlignment="1">
      <alignment horizontal="right" vertical="center"/>
    </xf>
    <xf numFmtId="4" fontId="13" fillId="0" borderId="0" xfId="0" applyNumberFormat="1" applyFont="1" applyFill="1" applyAlignment="1">
      <alignment horizontal="right" vertical="center"/>
    </xf>
    <xf numFmtId="4" fontId="3" fillId="5" borderId="0" xfId="0" applyNumberFormat="1" applyFont="1" applyFill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0" fontId="12" fillId="5" borderId="0" xfId="0" quotePrefix="1" applyFont="1" applyFill="1" applyAlignment="1">
      <alignment horizontal="center"/>
    </xf>
    <xf numFmtId="3" fontId="12" fillId="5" borderId="0" xfId="0" applyNumberFormat="1" applyFont="1" applyFill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166" fontId="12" fillId="5" borderId="0" xfId="0" applyNumberFormat="1" applyFont="1" applyFill="1" applyAlignment="1">
      <alignment horizontal="center"/>
    </xf>
    <xf numFmtId="165" fontId="4" fillId="5" borderId="0" xfId="0" applyNumberFormat="1" applyFont="1" applyFill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0" fontId="12" fillId="4" borderId="0" xfId="0" quotePrefix="1" applyFont="1" applyFill="1" applyBorder="1" applyAlignment="1">
      <alignment horizontal="center"/>
    </xf>
    <xf numFmtId="3" fontId="12" fillId="4" borderId="0" xfId="0" applyNumberFormat="1" applyFont="1" applyFill="1" applyBorder="1" applyAlignment="1">
      <alignment horizontal="center"/>
    </xf>
    <xf numFmtId="166" fontId="12" fillId="4" borderId="0" xfId="0" applyNumberFormat="1" applyFont="1" applyFill="1" applyBorder="1" applyAlignment="1">
      <alignment horizontal="center"/>
    </xf>
    <xf numFmtId="165" fontId="4" fillId="4" borderId="2" xfId="0" applyNumberFormat="1" applyFont="1" applyFill="1" applyBorder="1" applyAlignment="1">
      <alignment horizontal="center" vertical="center"/>
    </xf>
    <xf numFmtId="165" fontId="4" fillId="4" borderId="4" xfId="0" applyNumberFormat="1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 vertical="top" wrapText="1"/>
    </xf>
    <xf numFmtId="0" fontId="13" fillId="5" borderId="0" xfId="0" applyFont="1" applyFill="1" applyAlignment="1">
      <alignment horizontal="center"/>
    </xf>
    <xf numFmtId="0" fontId="2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17" fillId="0" borderId="0" xfId="0" applyFont="1" applyAlignment="1">
      <alignment horizontal="right" vertical="top" wrapText="1"/>
    </xf>
    <xf numFmtId="0" fontId="12" fillId="4" borderId="0" xfId="0" applyFont="1" applyFill="1" applyBorder="1" applyAlignment="1">
      <alignment horizontal="left"/>
    </xf>
    <xf numFmtId="0" fontId="16" fillId="0" borderId="0" xfId="0" applyFont="1" applyAlignment="1">
      <alignment horizontal="right" vertical="top" wrapText="1"/>
    </xf>
    <xf numFmtId="0" fontId="12" fillId="5" borderId="0" xfId="0" applyFont="1" applyFill="1" applyAlignment="1">
      <alignment horizontal="left"/>
    </xf>
    <xf numFmtId="0" fontId="13" fillId="5" borderId="0" xfId="0" quotePrefix="1" applyFont="1" applyFill="1" applyBorder="1" applyAlignment="1">
      <alignment horizontal="center"/>
    </xf>
  </cellXfs>
  <cellStyles count="5">
    <cellStyle name="Měna 2" xfId="3"/>
    <cellStyle name="Normální" xfId="0" builtinId="0"/>
    <cellStyle name="Normální 2" xfId="1"/>
    <cellStyle name="Normální 3" xfId="2"/>
    <cellStyle name="Styl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showGridLines="0" tabSelected="1" topLeftCell="A16" workbookViewId="0">
      <selection activeCell="K34" sqref="K34"/>
    </sheetView>
  </sheetViews>
  <sheetFormatPr defaultRowHeight="15" x14ac:dyDescent="0.25"/>
  <cols>
    <col min="1" max="1" width="6.7109375" style="31" customWidth="1"/>
    <col min="2" max="2" width="75.7109375" customWidth="1"/>
    <col min="3" max="3" width="6" style="31" customWidth="1"/>
    <col min="4" max="4" width="11.140625" style="31" customWidth="1"/>
    <col min="5" max="5" width="5.85546875" style="31" customWidth="1"/>
    <col min="6" max="6" width="10.28515625" style="21" customWidth="1"/>
    <col min="7" max="7" width="9.85546875" style="21" customWidth="1"/>
    <col min="8" max="8" width="15.7109375" style="21" customWidth="1"/>
    <col min="9" max="9" width="9.140625" style="5"/>
    <col min="10" max="10" width="10" style="5" bestFit="1" customWidth="1"/>
    <col min="11" max="11" width="9.140625" style="3"/>
  </cols>
  <sheetData>
    <row r="1" spans="1:13" ht="18.75" x14ac:dyDescent="0.3">
      <c r="A1" s="104" t="s">
        <v>51</v>
      </c>
      <c r="B1" s="104"/>
    </row>
    <row r="2" spans="1:13" s="20" customFormat="1" ht="15" customHeight="1" x14ac:dyDescent="0.25">
      <c r="B2" s="34"/>
      <c r="C2" s="1"/>
      <c r="D2" s="1"/>
      <c r="E2" s="1"/>
      <c r="F2" s="22"/>
      <c r="G2" s="33"/>
      <c r="H2" s="33"/>
      <c r="I2" s="33"/>
      <c r="J2" s="33"/>
      <c r="K2" s="33"/>
      <c r="L2" s="33"/>
      <c r="M2" s="33"/>
    </row>
    <row r="3" spans="1:13" s="20" customFormat="1" ht="43.5" customHeight="1" x14ac:dyDescent="0.25">
      <c r="A3" s="59" t="s">
        <v>31</v>
      </c>
      <c r="B3" s="105" t="s">
        <v>52</v>
      </c>
      <c r="C3" s="106"/>
      <c r="D3" s="106"/>
      <c r="E3" s="1"/>
      <c r="F3" s="22"/>
      <c r="G3" s="33"/>
      <c r="H3" s="33"/>
      <c r="I3" s="33"/>
      <c r="J3" s="33"/>
      <c r="K3" s="33"/>
      <c r="L3" s="33"/>
      <c r="M3" s="33"/>
    </row>
    <row r="4" spans="1:13" x14ac:dyDescent="0.25">
      <c r="A4" s="30"/>
      <c r="B4" s="32"/>
    </row>
    <row r="5" spans="1:13" s="8" customFormat="1" x14ac:dyDescent="0.25">
      <c r="A5" s="7" t="s">
        <v>0</v>
      </c>
      <c r="B5" s="73" t="s">
        <v>46</v>
      </c>
      <c r="C5" s="7" t="s">
        <v>2</v>
      </c>
      <c r="D5" s="107" t="s">
        <v>5</v>
      </c>
      <c r="E5" s="107"/>
      <c r="F5" s="23" t="s">
        <v>3</v>
      </c>
      <c r="G5" s="23" t="s">
        <v>8</v>
      </c>
      <c r="H5" s="23" t="s">
        <v>7</v>
      </c>
      <c r="I5" s="14"/>
      <c r="J5" s="16"/>
      <c r="K5" s="17"/>
    </row>
    <row r="6" spans="1:13" s="12" customFormat="1" ht="5.0999999999999996" customHeight="1" thickBot="1" x14ac:dyDescent="0.3">
      <c r="A6" s="9"/>
      <c r="B6" s="10"/>
      <c r="C6" s="6"/>
      <c r="D6" s="11"/>
      <c r="E6" s="11"/>
      <c r="F6" s="27"/>
      <c r="G6" s="27"/>
      <c r="H6" s="24"/>
      <c r="I6" s="15"/>
      <c r="J6" s="15"/>
      <c r="K6" s="18"/>
    </row>
    <row r="7" spans="1:13" s="12" customFormat="1" ht="5.0999999999999996" customHeight="1" x14ac:dyDescent="0.25">
      <c r="A7" s="13"/>
      <c r="C7" s="13"/>
      <c r="D7" s="13"/>
      <c r="E7" s="13"/>
      <c r="F7" s="25"/>
      <c r="G7" s="25"/>
      <c r="H7" s="25"/>
      <c r="I7" s="15"/>
      <c r="J7" s="15"/>
      <c r="K7" s="18"/>
    </row>
    <row r="8" spans="1:13" s="3" customFormat="1" x14ac:dyDescent="0.25">
      <c r="A8" s="2"/>
      <c r="B8" s="49" t="s">
        <v>25</v>
      </c>
      <c r="C8" s="2"/>
      <c r="D8" s="2"/>
      <c r="E8" s="2"/>
      <c r="F8" s="76"/>
      <c r="G8" s="28"/>
      <c r="H8" s="26"/>
      <c r="I8" s="5"/>
      <c r="J8" s="5"/>
      <c r="K8" s="19"/>
    </row>
    <row r="9" spans="1:13" x14ac:dyDescent="0.25">
      <c r="A9" s="60">
        <v>1</v>
      </c>
      <c r="B9" s="61" t="s">
        <v>9</v>
      </c>
      <c r="C9" s="63" t="s">
        <v>1</v>
      </c>
      <c r="D9" s="103" t="s">
        <v>20</v>
      </c>
      <c r="E9" s="103"/>
      <c r="F9" s="78"/>
      <c r="G9" s="64">
        <v>1000</v>
      </c>
      <c r="H9" s="81">
        <f>F9*G9</f>
        <v>0</v>
      </c>
      <c r="K9" s="13"/>
      <c r="M9" s="3"/>
    </row>
    <row r="10" spans="1:13" ht="64.5" x14ac:dyDescent="0.25">
      <c r="A10" s="65"/>
      <c r="B10" s="66" t="s">
        <v>28</v>
      </c>
      <c r="C10" s="63"/>
      <c r="D10" s="63"/>
      <c r="E10" s="63"/>
      <c r="F10" s="79"/>
      <c r="G10" s="64"/>
      <c r="H10" s="81"/>
      <c r="K10" s="13"/>
      <c r="M10" s="3"/>
    </row>
    <row r="11" spans="1:13" ht="5.0999999999999996" customHeight="1" x14ac:dyDescent="0.25">
      <c r="B11" s="39"/>
      <c r="C11" s="36"/>
      <c r="D11" s="36"/>
      <c r="E11" s="36"/>
      <c r="F11" s="80"/>
      <c r="G11" s="37"/>
      <c r="H11" s="82"/>
      <c r="K11" s="13"/>
      <c r="M11" s="3"/>
    </row>
    <row r="12" spans="1:13" x14ac:dyDescent="0.25">
      <c r="A12" s="60">
        <v>2</v>
      </c>
      <c r="B12" s="61" t="s">
        <v>10</v>
      </c>
      <c r="C12" s="62" t="s">
        <v>4</v>
      </c>
      <c r="D12" s="103" t="s">
        <v>19</v>
      </c>
      <c r="E12" s="103"/>
      <c r="F12" s="78"/>
      <c r="G12" s="64">
        <v>20</v>
      </c>
      <c r="H12" s="81">
        <f>F12*G12</f>
        <v>0</v>
      </c>
      <c r="K12" s="13"/>
      <c r="M12" s="3"/>
    </row>
    <row r="13" spans="1:13" ht="39" x14ac:dyDescent="0.25">
      <c r="A13" s="65"/>
      <c r="B13" s="66" t="s">
        <v>33</v>
      </c>
      <c r="C13" s="62"/>
      <c r="D13" s="62"/>
      <c r="E13" s="62"/>
      <c r="F13" s="79"/>
      <c r="G13" s="64"/>
      <c r="H13" s="81"/>
      <c r="K13" s="13"/>
      <c r="M13" s="3"/>
    </row>
    <row r="14" spans="1:13" ht="5.0999999999999996" customHeight="1" x14ac:dyDescent="0.25">
      <c r="B14" s="40"/>
      <c r="C14" s="36"/>
      <c r="D14" s="36"/>
      <c r="E14" s="36"/>
      <c r="F14" s="80"/>
      <c r="G14" s="37"/>
      <c r="H14" s="82"/>
      <c r="K14" s="13"/>
      <c r="M14" s="3"/>
    </row>
    <row r="15" spans="1:13" ht="15" customHeight="1" x14ac:dyDescent="0.25">
      <c r="A15" s="60" t="s">
        <v>27</v>
      </c>
      <c r="B15" s="61" t="s">
        <v>12</v>
      </c>
      <c r="C15" s="62" t="s">
        <v>1</v>
      </c>
      <c r="D15" s="103" t="s">
        <v>20</v>
      </c>
      <c r="E15" s="103"/>
      <c r="F15" s="78"/>
      <c r="G15" s="64">
        <v>1000</v>
      </c>
      <c r="H15" s="81">
        <f>F15*G15</f>
        <v>0</v>
      </c>
      <c r="K15" s="13"/>
      <c r="M15" s="3"/>
    </row>
    <row r="16" spans="1:13" ht="26.25" x14ac:dyDescent="0.25">
      <c r="A16" s="65"/>
      <c r="B16" s="66" t="s">
        <v>32</v>
      </c>
      <c r="C16" s="62"/>
      <c r="D16" s="62"/>
      <c r="E16" s="62"/>
      <c r="F16" s="79"/>
      <c r="G16" s="64"/>
      <c r="H16" s="81"/>
      <c r="K16" s="13"/>
      <c r="M16" s="3"/>
    </row>
    <row r="17" spans="1:13" ht="4.9000000000000004" customHeight="1" x14ac:dyDescent="0.25">
      <c r="A17" s="35"/>
      <c r="B17" s="38"/>
      <c r="C17" s="36"/>
      <c r="D17" s="36"/>
      <c r="E17" s="36"/>
      <c r="F17" s="80"/>
      <c r="G17" s="37"/>
      <c r="H17" s="82"/>
      <c r="K17" s="13"/>
      <c r="M17" s="3"/>
    </row>
    <row r="18" spans="1:13" x14ac:dyDescent="0.25">
      <c r="A18" s="60">
        <v>4</v>
      </c>
      <c r="B18" s="61" t="s">
        <v>11</v>
      </c>
      <c r="C18" s="62"/>
      <c r="D18" s="62"/>
      <c r="E18" s="62"/>
      <c r="F18" s="79"/>
      <c r="G18" s="64"/>
      <c r="H18" s="81"/>
      <c r="K18" s="13"/>
      <c r="M18" s="3"/>
    </row>
    <row r="19" spans="1:13" x14ac:dyDescent="0.25">
      <c r="A19" s="67">
        <v>42008</v>
      </c>
      <c r="B19" s="68" t="s">
        <v>22</v>
      </c>
      <c r="C19" s="62" t="s">
        <v>4</v>
      </c>
      <c r="D19" s="102" t="s">
        <v>38</v>
      </c>
      <c r="E19" s="102"/>
      <c r="F19" s="78"/>
      <c r="G19" s="64">
        <v>1</v>
      </c>
      <c r="H19" s="81">
        <f>F19*G19</f>
        <v>0</v>
      </c>
      <c r="K19" s="13"/>
      <c r="M19" s="3"/>
    </row>
    <row r="20" spans="1:13" ht="26.25" x14ac:dyDescent="0.25">
      <c r="A20" s="65"/>
      <c r="B20" s="66" t="s">
        <v>23</v>
      </c>
      <c r="C20" s="62"/>
      <c r="D20" s="102"/>
      <c r="E20" s="102"/>
      <c r="F20" s="79"/>
      <c r="G20" s="64"/>
      <c r="H20" s="81"/>
      <c r="K20" s="13"/>
      <c r="M20" s="3"/>
    </row>
    <row r="21" spans="1:13" ht="15" customHeight="1" x14ac:dyDescent="0.25">
      <c r="A21" s="67">
        <v>42039</v>
      </c>
      <c r="B21" s="68" t="s">
        <v>34</v>
      </c>
      <c r="C21" s="62" t="s">
        <v>4</v>
      </c>
      <c r="D21" s="102" t="s">
        <v>39</v>
      </c>
      <c r="E21" s="102"/>
      <c r="F21" s="78"/>
      <c r="G21" s="64">
        <v>3</v>
      </c>
      <c r="H21" s="81">
        <f>F21*G21</f>
        <v>0</v>
      </c>
      <c r="K21" s="13"/>
      <c r="M21" s="3"/>
    </row>
    <row r="22" spans="1:13" ht="26.25" x14ac:dyDescent="0.25">
      <c r="A22" s="65"/>
      <c r="B22" s="66" t="s">
        <v>24</v>
      </c>
      <c r="C22" s="62"/>
      <c r="D22" s="102"/>
      <c r="E22" s="102"/>
      <c r="F22" s="77"/>
      <c r="G22" s="64"/>
      <c r="H22" s="81"/>
      <c r="K22" s="13"/>
      <c r="M22" s="3"/>
    </row>
    <row r="23" spans="1:13" x14ac:dyDescent="0.25">
      <c r="A23" s="35"/>
      <c r="B23" s="38"/>
      <c r="C23" s="36"/>
      <c r="D23" s="50"/>
      <c r="E23" s="108" t="s">
        <v>29</v>
      </c>
      <c r="F23" s="108"/>
      <c r="G23" s="108"/>
      <c r="H23" s="83">
        <f>SUM(H9:H21)</f>
        <v>0</v>
      </c>
      <c r="K23" s="13"/>
      <c r="M23" s="3"/>
    </row>
    <row r="24" spans="1:13" ht="5.0999999999999996" customHeight="1" x14ac:dyDescent="0.25">
      <c r="B24" s="40"/>
      <c r="C24" s="36"/>
      <c r="D24" s="36"/>
      <c r="E24" s="36"/>
      <c r="F24" s="37"/>
      <c r="G24" s="37"/>
      <c r="H24" s="82"/>
      <c r="K24" s="13"/>
      <c r="M24" s="3"/>
    </row>
    <row r="25" spans="1:13" ht="14.45" customHeight="1" x14ac:dyDescent="0.25">
      <c r="A25" s="35"/>
      <c r="B25" s="49" t="s">
        <v>26</v>
      </c>
      <c r="C25" s="36"/>
      <c r="D25" s="36"/>
      <c r="E25" s="36"/>
      <c r="F25" s="37"/>
      <c r="G25" s="37"/>
      <c r="H25" s="82"/>
      <c r="K25" s="13"/>
      <c r="M25" s="3"/>
    </row>
    <row r="26" spans="1:13" x14ac:dyDescent="0.25">
      <c r="A26" s="60">
        <v>5</v>
      </c>
      <c r="B26" s="61" t="s">
        <v>13</v>
      </c>
      <c r="C26" s="63"/>
      <c r="D26" s="63"/>
      <c r="E26" s="63"/>
      <c r="F26" s="64"/>
      <c r="G26" s="64"/>
      <c r="H26" s="81"/>
      <c r="K26" s="13"/>
      <c r="M26" s="3"/>
    </row>
    <row r="27" spans="1:13" x14ac:dyDescent="0.25">
      <c r="A27" s="74" t="s">
        <v>41</v>
      </c>
      <c r="B27" s="68" t="s">
        <v>14</v>
      </c>
      <c r="C27" s="63" t="s">
        <v>4</v>
      </c>
      <c r="D27" s="103" t="s">
        <v>45</v>
      </c>
      <c r="E27" s="103"/>
      <c r="F27" s="78"/>
      <c r="G27" s="64">
        <v>1</v>
      </c>
      <c r="H27" s="81">
        <f>F27*G27</f>
        <v>0</v>
      </c>
      <c r="K27" s="13"/>
      <c r="M27" s="3"/>
    </row>
    <row r="28" spans="1:13" ht="5.0999999999999996" customHeight="1" x14ac:dyDescent="0.25">
      <c r="B28" s="40"/>
      <c r="C28" s="36"/>
      <c r="D28" s="36"/>
      <c r="E28" s="36"/>
      <c r="F28" s="80"/>
      <c r="G28" s="37"/>
      <c r="H28" s="82"/>
      <c r="K28" s="13"/>
    </row>
    <row r="29" spans="1:13" ht="15" customHeight="1" x14ac:dyDescent="0.25">
      <c r="A29" s="60">
        <v>6</v>
      </c>
      <c r="B29" s="61" t="s">
        <v>15</v>
      </c>
      <c r="C29" s="63"/>
      <c r="D29" s="63"/>
      <c r="E29" s="63"/>
      <c r="F29" s="79"/>
      <c r="G29" s="64"/>
      <c r="H29" s="81"/>
      <c r="K29" s="13"/>
    </row>
    <row r="30" spans="1:13" x14ac:dyDescent="0.25">
      <c r="A30" s="75">
        <v>42010</v>
      </c>
      <c r="B30" s="69" t="s">
        <v>35</v>
      </c>
      <c r="C30" s="63" t="s">
        <v>4</v>
      </c>
      <c r="D30" s="103" t="s">
        <v>40</v>
      </c>
      <c r="E30" s="103"/>
      <c r="F30" s="78"/>
      <c r="G30" s="64">
        <v>2</v>
      </c>
      <c r="H30" s="81">
        <f t="shared" ref="H30:H32" si="0">F30*G30</f>
        <v>0</v>
      </c>
      <c r="K30" s="13"/>
    </row>
    <row r="31" spans="1:13" x14ac:dyDescent="0.25">
      <c r="A31" s="74" t="s">
        <v>42</v>
      </c>
      <c r="B31" s="69" t="s">
        <v>16</v>
      </c>
      <c r="C31" s="63" t="s">
        <v>4</v>
      </c>
      <c r="D31" s="103" t="s">
        <v>40</v>
      </c>
      <c r="E31" s="103"/>
      <c r="F31" s="78"/>
      <c r="G31" s="64">
        <v>2</v>
      </c>
      <c r="H31" s="81">
        <f t="shared" si="0"/>
        <v>0</v>
      </c>
      <c r="K31" s="13"/>
    </row>
    <row r="32" spans="1:13" ht="15" customHeight="1" x14ac:dyDescent="0.25">
      <c r="A32" s="74" t="s">
        <v>17</v>
      </c>
      <c r="B32" s="69" t="s">
        <v>43</v>
      </c>
      <c r="C32" s="63" t="s">
        <v>4</v>
      </c>
      <c r="D32" s="103" t="s">
        <v>44</v>
      </c>
      <c r="E32" s="103"/>
      <c r="F32" s="78"/>
      <c r="G32" s="64">
        <v>2</v>
      </c>
      <c r="H32" s="81">
        <f t="shared" si="0"/>
        <v>0</v>
      </c>
      <c r="K32" s="13"/>
    </row>
    <row r="33" spans="1:11" ht="5.0999999999999996" customHeight="1" x14ac:dyDescent="0.25">
      <c r="B33" s="40"/>
      <c r="C33" s="36"/>
      <c r="D33" s="36"/>
      <c r="E33" s="36"/>
      <c r="F33" s="80"/>
      <c r="G33" s="37"/>
      <c r="H33" s="82"/>
      <c r="K33" s="13"/>
    </row>
    <row r="34" spans="1:11" ht="45" x14ac:dyDescent="0.25">
      <c r="A34" s="70">
        <v>7</v>
      </c>
      <c r="B34" s="71" t="s">
        <v>36</v>
      </c>
      <c r="C34" s="62" t="s">
        <v>18</v>
      </c>
      <c r="D34" s="112" t="s">
        <v>6</v>
      </c>
      <c r="E34" s="112"/>
      <c r="F34" s="78"/>
      <c r="G34" s="64">
        <v>1</v>
      </c>
      <c r="H34" s="81">
        <f>F34*G34</f>
        <v>0</v>
      </c>
      <c r="K34" s="13"/>
    </row>
    <row r="35" spans="1:11" x14ac:dyDescent="0.25">
      <c r="A35" s="29"/>
      <c r="B35" s="41"/>
      <c r="C35" s="36"/>
      <c r="D35" s="51"/>
      <c r="E35" s="110" t="s">
        <v>30</v>
      </c>
      <c r="F35" s="110"/>
      <c r="G35" s="110"/>
      <c r="H35" s="84">
        <f>SUM(H27:H34)</f>
        <v>0</v>
      </c>
      <c r="K35" s="13"/>
    </row>
    <row r="36" spans="1:11" s="12" customFormat="1" ht="5.0999999999999996" customHeight="1" thickBot="1" x14ac:dyDescent="0.3">
      <c r="A36" s="9"/>
      <c r="B36" s="42"/>
      <c r="C36" s="43"/>
      <c r="D36" s="44"/>
      <c r="E36" s="44"/>
      <c r="F36" s="45"/>
      <c r="G36" s="46"/>
      <c r="H36" s="85"/>
      <c r="I36" s="15"/>
      <c r="J36" s="15"/>
      <c r="K36" s="18"/>
    </row>
    <row r="37" spans="1:11" ht="30" x14ac:dyDescent="0.25">
      <c r="A37" s="70">
        <v>8</v>
      </c>
      <c r="B37" s="72" t="s">
        <v>37</v>
      </c>
      <c r="C37" s="62" t="s">
        <v>18</v>
      </c>
      <c r="D37" s="112" t="s">
        <v>6</v>
      </c>
      <c r="E37" s="112"/>
      <c r="F37" s="78"/>
      <c r="G37" s="64">
        <v>1</v>
      </c>
      <c r="H37" s="86">
        <f>F37*G37</f>
        <v>0</v>
      </c>
    </row>
    <row r="38" spans="1:11" x14ac:dyDescent="0.25">
      <c r="A38"/>
      <c r="C38"/>
      <c r="D38"/>
      <c r="E38"/>
      <c r="F38"/>
      <c r="G38"/>
      <c r="H38" s="87"/>
    </row>
    <row r="39" spans="1:11" ht="4.9000000000000004" customHeight="1" thickBot="1" x14ac:dyDescent="0.3">
      <c r="A39" s="56"/>
      <c r="B39" s="57"/>
      <c r="C39" s="56"/>
      <c r="D39" s="56"/>
      <c r="E39" s="56"/>
      <c r="F39" s="58"/>
      <c r="G39" s="58"/>
      <c r="H39" s="88"/>
    </row>
    <row r="40" spans="1:11" s="12" customFormat="1" ht="5.0999999999999996" customHeight="1" x14ac:dyDescent="0.25">
      <c r="A40" s="13"/>
      <c r="B40" s="47"/>
      <c r="C40" s="48"/>
      <c r="D40" s="48"/>
      <c r="E40" s="48"/>
      <c r="F40" s="37"/>
      <c r="G40" s="37"/>
      <c r="H40" s="89"/>
      <c r="I40" s="15"/>
      <c r="J40" s="15"/>
      <c r="K40" s="18"/>
    </row>
    <row r="41" spans="1:11" s="20" customFormat="1" x14ac:dyDescent="0.25">
      <c r="A41" s="111" t="s">
        <v>48</v>
      </c>
      <c r="B41" s="111"/>
      <c r="C41" s="90" t="s">
        <v>47</v>
      </c>
      <c r="D41" s="90"/>
      <c r="E41" s="90"/>
      <c r="F41" s="91"/>
      <c r="G41" s="94">
        <v>1</v>
      </c>
      <c r="H41" s="95">
        <f>H23+H35+H37</f>
        <v>0</v>
      </c>
      <c r="I41" s="4"/>
      <c r="J41" s="5"/>
      <c r="K41" s="3"/>
    </row>
    <row r="42" spans="1:11" s="20" customFormat="1" ht="4.9000000000000004" customHeight="1" thickBot="1" x14ac:dyDescent="0.3">
      <c r="A42" s="52"/>
      <c r="B42" s="53"/>
      <c r="C42" s="54"/>
      <c r="D42" s="54"/>
      <c r="E42" s="54"/>
      <c r="F42" s="55"/>
      <c r="G42" s="55"/>
      <c r="H42" s="92"/>
      <c r="I42" s="4"/>
      <c r="J42" s="5"/>
      <c r="K42" s="3"/>
    </row>
    <row r="43" spans="1:11" x14ac:dyDescent="0.25">
      <c r="H43" s="93"/>
    </row>
    <row r="44" spans="1:11" s="20" customFormat="1" x14ac:dyDescent="0.25">
      <c r="A44" s="109" t="s">
        <v>21</v>
      </c>
      <c r="B44" s="109"/>
      <c r="C44" s="97" t="s">
        <v>47</v>
      </c>
      <c r="D44" s="97"/>
      <c r="E44" s="97"/>
      <c r="F44" s="98"/>
      <c r="G44" s="99">
        <v>31.515999999999998</v>
      </c>
      <c r="H44" s="100">
        <f>G44*H41</f>
        <v>0</v>
      </c>
      <c r="I44" s="4"/>
      <c r="J44" s="5"/>
      <c r="K44" s="3"/>
    </row>
    <row r="45" spans="1:11" s="20" customFormat="1" ht="15.75" thickBot="1" x14ac:dyDescent="0.3">
      <c r="A45" s="109" t="s">
        <v>49</v>
      </c>
      <c r="B45" s="109"/>
      <c r="C45" s="97"/>
      <c r="D45" s="97"/>
      <c r="E45" s="97"/>
      <c r="F45" s="98"/>
      <c r="G45" s="99"/>
      <c r="H45" s="101">
        <f>H44*0.21</f>
        <v>0</v>
      </c>
      <c r="I45" s="4"/>
      <c r="J45" s="5"/>
      <c r="K45" s="3"/>
    </row>
    <row r="46" spans="1:11" s="20" customFormat="1" ht="15.75" thickBot="1" x14ac:dyDescent="0.3">
      <c r="A46" s="109" t="s">
        <v>50</v>
      </c>
      <c r="B46" s="109"/>
      <c r="C46" s="97"/>
      <c r="D46" s="97"/>
      <c r="E46" s="97"/>
      <c r="F46" s="98"/>
      <c r="G46" s="99"/>
      <c r="H46" s="96">
        <f>SUM(H44:H45)</f>
        <v>0</v>
      </c>
      <c r="I46" s="4"/>
      <c r="J46" s="5"/>
      <c r="K46" s="3"/>
    </row>
  </sheetData>
  <mergeCells count="20">
    <mergeCell ref="A44:B44"/>
    <mergeCell ref="A45:B45"/>
    <mergeCell ref="A46:B46"/>
    <mergeCell ref="D32:E32"/>
    <mergeCell ref="D31:E31"/>
    <mergeCell ref="E35:G35"/>
    <mergeCell ref="A41:B41"/>
    <mergeCell ref="D34:E34"/>
    <mergeCell ref="D37:E37"/>
    <mergeCell ref="D21:E22"/>
    <mergeCell ref="D27:E27"/>
    <mergeCell ref="D30:E30"/>
    <mergeCell ref="A1:B1"/>
    <mergeCell ref="D9:E9"/>
    <mergeCell ref="D12:E12"/>
    <mergeCell ref="D15:E15"/>
    <mergeCell ref="D19:E20"/>
    <mergeCell ref="B3:D3"/>
    <mergeCell ref="D5:E5"/>
    <mergeCell ref="E23:G23"/>
  </mergeCells>
  <phoneticPr fontId="20" type="noConversion"/>
  <pageMargins left="0.70866141732283472" right="0.70866141732283472" top="0.78740157480314965" bottom="0.78740157480314965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</vt:lpstr>
      <vt:lpstr>'Soupis prací'!Oblast_tisku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2022-03-15T10:35:19Z</dcterms:modified>
</cp:coreProperties>
</file>